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garita.rivera\OneDrive - Agencia Nacional del Espectro\Escritorio\Citación C.VI Cámara\"/>
    </mc:Choice>
  </mc:AlternateContent>
  <xr:revisionPtr revIDLastSave="0" documentId="8_{08582138-9EA3-497C-AB71-AE9EBD851A1D}" xr6:coauthVersionLast="47" xr6:coauthVersionMax="47" xr10:uidLastSave="{00000000-0000-0000-0000-000000000000}"/>
  <bookViews>
    <workbookView xWindow="-110" yWindow="-110" windowWidth="19420" windowHeight="10420" xr2:uid="{98C1CD5A-A7F9-4B68-ACC2-B655A49F9426}"/>
  </bookViews>
  <sheets>
    <sheet name="Pto _2024" sheetId="1" r:id="rId1"/>
  </sheets>
  <definedNames>
    <definedName name="_xlnm._FilterDatabase" localSheetId="0" hidden="1">'Pto _2024'!#REF!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D32" i="1"/>
  <c r="D29" i="1"/>
  <c r="D28" i="1" s="1"/>
  <c r="D27" i="1" s="1"/>
  <c r="D24" i="1"/>
  <c r="D21" i="1"/>
  <c r="D20" i="1"/>
  <c r="D18" i="1"/>
  <c r="D17" i="1" s="1"/>
  <c r="D16" i="1" s="1"/>
  <c r="D14" i="1"/>
  <c r="D9" i="1"/>
  <c r="D8" i="1" s="1"/>
  <c r="D7" i="1" s="1"/>
  <c r="D35" i="1" s="1"/>
  <c r="C32" i="1"/>
  <c r="C29" i="1" l="1"/>
  <c r="C28" i="1" s="1"/>
  <c r="C27" i="1" s="1"/>
  <c r="C21" i="1"/>
  <c r="C20" i="1" s="1"/>
  <c r="C9" i="1"/>
  <c r="C8" i="1" s="1"/>
  <c r="C14" i="1"/>
  <c r="C18" i="1"/>
  <c r="C24" i="1"/>
  <c r="C17" i="1" l="1"/>
  <c r="C16" i="1" s="1"/>
  <c r="C7" i="1" s="1"/>
  <c r="C35" i="1" l="1"/>
</calcChain>
</file>

<file path=xl/sharedStrings.xml><?xml version="1.0" encoding="utf-8"?>
<sst xmlns="http://schemas.openxmlformats.org/spreadsheetml/2006/main" count="56" uniqueCount="56">
  <si>
    <t xml:space="preserve">Total Presupuesto de Gasto </t>
  </si>
  <si>
    <t xml:space="preserve">Impuestos </t>
  </si>
  <si>
    <t>A-08-01</t>
  </si>
  <si>
    <t xml:space="preserve">Gastos por Tributos, Multas, Sanciones, E intereses de Mora </t>
  </si>
  <si>
    <t>A-08</t>
  </si>
  <si>
    <t>Sentencias y Conciliaciones</t>
  </si>
  <si>
    <t>A-03-10</t>
  </si>
  <si>
    <t>Incapacidades y Licencias de Maternidad y Paternidad (no de pensiones)</t>
  </si>
  <si>
    <t>A-03-04-02-012</t>
  </si>
  <si>
    <t>Prestaciones Sociales Relacionadas con el Empleo</t>
  </si>
  <si>
    <t>A-03-04-02</t>
  </si>
  <si>
    <t>Prestaciones para cubrir riesgos Sociales</t>
  </si>
  <si>
    <t>A-03-04</t>
  </si>
  <si>
    <t>Otras Transferencias Distribución Previo Concepto DGPPN</t>
  </si>
  <si>
    <t>A-03-01-999</t>
  </si>
  <si>
    <t>A Órganos del Presupuesto del PGN</t>
  </si>
  <si>
    <t>A-03-01</t>
  </si>
  <si>
    <t>A Entidades del Gobierno</t>
  </si>
  <si>
    <t>A-03-03</t>
  </si>
  <si>
    <t xml:space="preserve">Transferencias Corriente </t>
  </si>
  <si>
    <t>A-03</t>
  </si>
  <si>
    <t xml:space="preserve">Adquisiciones diferentes de Activos </t>
  </si>
  <si>
    <t>A-02-02</t>
  </si>
  <si>
    <t xml:space="preserve">Adquisición de Bienes y Servicio </t>
  </si>
  <si>
    <t>A-02</t>
  </si>
  <si>
    <t>Otros Gastos de Personal - Previo Concepto DGPPNPN</t>
  </si>
  <si>
    <t>A-01-01-04</t>
  </si>
  <si>
    <t xml:space="preserve">Remuneraciones no Constitutiva de Factor Salarial </t>
  </si>
  <si>
    <t>A-01-01-03</t>
  </si>
  <si>
    <t>Contribuciones Inherentes a la Nómina</t>
  </si>
  <si>
    <t>A-01-01-02</t>
  </si>
  <si>
    <t>Salario</t>
  </si>
  <si>
    <t>A-01-01-01</t>
  </si>
  <si>
    <t>Planta de Personal Permanente</t>
  </si>
  <si>
    <t>A-01-01</t>
  </si>
  <si>
    <t xml:space="preserve">Gastos de Personal </t>
  </si>
  <si>
    <t>A-01</t>
  </si>
  <si>
    <t xml:space="preserve">Concepto de Gasto </t>
  </si>
  <si>
    <t>Rubro</t>
  </si>
  <si>
    <t xml:space="preserve">AGENCIA NACIONAL DEL ESPECTRO ANE </t>
  </si>
  <si>
    <t>A-Funcionamiento</t>
  </si>
  <si>
    <t xml:space="preserve">C- Inversión </t>
  </si>
  <si>
    <t>B- Servicio de la Deuda Pública</t>
  </si>
  <si>
    <t>B-10</t>
  </si>
  <si>
    <t>Servicio de la Deuda Pública Interna</t>
  </si>
  <si>
    <t>B-10-04</t>
  </si>
  <si>
    <t>Fondo de Contingencias</t>
  </si>
  <si>
    <t>B-10-04-01</t>
  </si>
  <si>
    <t>Aportes al Fondo de Contingencias</t>
  </si>
  <si>
    <t>ANTEPROYECTO VIGENCIA FISCAL 2024</t>
  </si>
  <si>
    <t>Presupuesto Solicitado</t>
  </si>
  <si>
    <t>Fortalecer la planeación, la alineación internacional, la atribución, la gestión técnica, la vigilancia, inspección y control y la gestión del conocimiento en espectro radioeléctrico</t>
  </si>
  <si>
    <t>Consolidar el sistema de gestión y de desempeño institucional</t>
  </si>
  <si>
    <t>C-2399-0400</t>
  </si>
  <si>
    <t>C-2301-0400</t>
  </si>
  <si>
    <t xml:space="preserve">Presupuesto Alcance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</si>
</sst>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0"/>
      <name val="Century Gothic"/>
      <family val="2"/>
    </font>
    <font>
      <sz val="12"/>
      <color rgb="FF002060"/>
      <name val="Century Gothic"/>
      <family val="2"/>
    </font>
    <font>
      <b/>
      <sz val="14"/>
      <color rgb="FF002060"/>
      <name val="Century Gothic"/>
      <family val="2"/>
    </font>
    <font>
      <b/>
      <sz val="12"/>
      <color rgb="FF002060"/>
      <name val="Century Gothic"/>
      <family val="2"/>
    </font>
    <font>
      <b/>
      <sz val="14"/>
      <color theme="0"/>
      <name val="Century Gothic"/>
      <family val="2"/>
    </font>
    <font>
      <sz val="10"/>
      <color rgb="FF002060"/>
      <name val="Century Gothic"/>
      <family val="2"/>
    </font>
    <font>
      <b/>
      <sz val="18"/>
      <color rgb="FF00206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 readingOrder="1"/>
    </xf>
    <xf numFmtId="0" fontId="4" fillId="0" borderId="2" xfId="0" applyFont="1" applyBorder="1" applyAlignment="1">
      <alignment vertical="center" wrapText="1" readingOrder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164" fontId="6" fillId="0" borderId="2" xfId="2" applyNumberFormat="1" applyFont="1" applyBorder="1" applyAlignment="1">
      <alignment vertical="center"/>
    </xf>
    <xf numFmtId="164" fontId="4" fillId="0" borderId="2" xfId="2" applyNumberFormat="1" applyFont="1" applyBorder="1" applyAlignment="1">
      <alignment vertical="center"/>
    </xf>
    <xf numFmtId="164" fontId="6" fillId="0" borderId="2" xfId="2" applyNumberFormat="1" applyFont="1" applyFill="1" applyBorder="1" applyAlignment="1">
      <alignment vertical="center"/>
    </xf>
    <xf numFmtId="164" fontId="4" fillId="0" borderId="2" xfId="1" applyNumberFormat="1" applyFont="1" applyBorder="1" applyAlignment="1">
      <alignment vertical="center"/>
    </xf>
    <xf numFmtId="164" fontId="4" fillId="0" borderId="2" xfId="2" applyNumberFormat="1" applyFont="1" applyBorder="1" applyAlignment="1">
      <alignment horizontal="right" vertical="center"/>
    </xf>
    <xf numFmtId="164" fontId="4" fillId="0" borderId="2" xfId="2" applyNumberFormat="1" applyFont="1" applyBorder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164" fontId="3" fillId="2" borderId="2" xfId="2" applyNumberFormat="1" applyFont="1" applyFill="1" applyBorder="1" applyAlignment="1">
      <alignment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164" fontId="4" fillId="0" borderId="0" xfId="3" applyNumberFormat="1" applyFont="1" applyAlignment="1">
      <alignment vertical="center"/>
    </xf>
    <xf numFmtId="10" fontId="4" fillId="0" borderId="0" xfId="3" applyNumberFormat="1" applyFont="1" applyAlignment="1">
      <alignment vertical="center"/>
    </xf>
    <xf numFmtId="0" fontId="7" fillId="2" borderId="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142876</xdr:colOff>
      <xdr:row>0</xdr:row>
      <xdr:rowOff>107305</xdr:rowOff>
    </xdr:from>
    <xdr:to>
      <xdr:col>1</xdr:col>
      <xdr:colOff>257176</xdr:colOff>
      <xdr:row>4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B616173-E5AB-4C48-8D80-C01AFEE90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6" y="107305"/>
          <a:ext cx="1905000" cy="8642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7D377-4873-4BA5-9512-FDAB827C4E9D}">
  <dimension ref="A2:E40"/>
  <sheetViews>
    <sheetView showGridLines="0" tabSelected="1" zoomScaleNormal="100" workbookViewId="0">
      <selection activeCell="A36" sqref="A36:C36"/>
    </sheetView>
  </sheetViews>
  <sheetFormatPr baseColWidth="10" defaultColWidth="11.453125" defaultRowHeight="16" x14ac:dyDescent="0.35"/>
  <cols>
    <col min="1" max="1" width="26.81640625" style="1" customWidth="1"/>
    <col min="2" max="2" width="77.7265625" style="1" customWidth="1"/>
    <col min="3" max="3" width="28.81640625" style="16" customWidth="1"/>
    <col min="4" max="4" width="22.453125" style="1" hidden="1" customWidth="1"/>
    <col min="5" max="5" width="17.453125" style="1" hidden="1" customWidth="1"/>
    <col min="6" max="16384" width="11.453125" style="1"/>
  </cols>
  <sheetData>
    <row r="2" spans="1:5" ht="22.5" x14ac:dyDescent="0.35">
      <c r="A2" s="31" t="s">
        <v>39</v>
      </c>
      <c r="B2" s="31"/>
      <c r="C2" s="31"/>
    </row>
    <row r="3" spans="1:5" ht="17.5" x14ac:dyDescent="0.35">
      <c r="A3" s="32" t="s">
        <v>49</v>
      </c>
      <c r="B3" s="32"/>
      <c r="C3" s="32"/>
    </row>
    <row r="6" spans="1:5" ht="34.5" customHeight="1" x14ac:dyDescent="0.35">
      <c r="A6" s="17" t="s">
        <v>38</v>
      </c>
      <c r="B6" s="17" t="s">
        <v>37</v>
      </c>
      <c r="C6" s="18" t="s">
        <v>50</v>
      </c>
      <c r="D6" s="18" t="s">
        <v>55</v>
      </c>
    </row>
    <row r="7" spans="1:5" ht="34.5" customHeight="1" x14ac:dyDescent="0.35">
      <c r="A7" s="21" t="s">
        <v>40</v>
      </c>
      <c r="B7" s="22"/>
      <c r="C7" s="19">
        <f>+C8+C14+C16+C24</f>
        <v>20197057368</v>
      </c>
      <c r="D7" s="19">
        <f>+D8+D14+D16+D24</f>
        <v>21581033198</v>
      </c>
    </row>
    <row r="8" spans="1:5" ht="18" customHeight="1" x14ac:dyDescent="0.35">
      <c r="A8" s="2" t="s">
        <v>36</v>
      </c>
      <c r="B8" s="5" t="s">
        <v>35</v>
      </c>
      <c r="C8" s="10">
        <f>+C9</f>
        <v>14416821368</v>
      </c>
      <c r="D8" s="10">
        <f>+D9</f>
        <v>15800797198</v>
      </c>
      <c r="E8" s="16">
        <f>+C8/1000000</f>
        <v>14416.821368000001</v>
      </c>
    </row>
    <row r="9" spans="1:5" x14ac:dyDescent="0.35">
      <c r="A9" s="4" t="s">
        <v>34</v>
      </c>
      <c r="B9" s="5" t="s">
        <v>33</v>
      </c>
      <c r="C9" s="10">
        <f>SUM(C10:C13)</f>
        <v>14416821368</v>
      </c>
      <c r="D9" s="10">
        <f>SUM(D10:D13)</f>
        <v>15800797198</v>
      </c>
    </row>
    <row r="10" spans="1:5" x14ac:dyDescent="0.35">
      <c r="A10" s="2" t="s">
        <v>32</v>
      </c>
      <c r="B10" s="6" t="s">
        <v>31</v>
      </c>
      <c r="C10" s="11">
        <v>9917641554</v>
      </c>
      <c r="D10" s="11">
        <v>10870562807</v>
      </c>
    </row>
    <row r="11" spans="1:5" x14ac:dyDescent="0.35">
      <c r="A11" s="2" t="s">
        <v>30</v>
      </c>
      <c r="B11" s="6" t="s">
        <v>29</v>
      </c>
      <c r="C11" s="11">
        <v>3615193470</v>
      </c>
      <c r="D11" s="11">
        <v>3961548662</v>
      </c>
    </row>
    <row r="12" spans="1:5" x14ac:dyDescent="0.35">
      <c r="A12" s="2" t="s">
        <v>28</v>
      </c>
      <c r="B12" s="6" t="s">
        <v>27</v>
      </c>
      <c r="C12" s="11">
        <v>883986344</v>
      </c>
      <c r="D12" s="11">
        <v>968685729</v>
      </c>
    </row>
    <row r="13" spans="1:5" x14ac:dyDescent="0.35">
      <c r="A13" s="2" t="s">
        <v>26</v>
      </c>
      <c r="B13" s="6" t="s">
        <v>25</v>
      </c>
      <c r="C13" s="11"/>
      <c r="D13" s="11"/>
    </row>
    <row r="14" spans="1:5" x14ac:dyDescent="0.35">
      <c r="A14" s="2" t="s">
        <v>24</v>
      </c>
      <c r="B14" s="7" t="s">
        <v>23</v>
      </c>
      <c r="C14" s="12">
        <f>+C15</f>
        <v>3651950000</v>
      </c>
      <c r="D14" s="12">
        <f>+D15</f>
        <v>3651950000</v>
      </c>
    </row>
    <row r="15" spans="1:5" x14ac:dyDescent="0.35">
      <c r="A15" s="2" t="s">
        <v>22</v>
      </c>
      <c r="B15" s="8" t="s">
        <v>21</v>
      </c>
      <c r="C15" s="11">
        <v>3651950000</v>
      </c>
      <c r="D15" s="11">
        <v>3651950000</v>
      </c>
    </row>
    <row r="16" spans="1:5" x14ac:dyDescent="0.35">
      <c r="A16" s="2" t="s">
        <v>20</v>
      </c>
      <c r="B16" s="7" t="s">
        <v>19</v>
      </c>
      <c r="C16" s="10">
        <f>+C17+C20+C23</f>
        <v>2037789000</v>
      </c>
      <c r="D16" s="10">
        <f>+D17+D20+D23</f>
        <v>2037789000</v>
      </c>
    </row>
    <row r="17" spans="1:4" ht="22.5" customHeight="1" x14ac:dyDescent="0.35">
      <c r="A17" s="4" t="s">
        <v>18</v>
      </c>
      <c r="B17" s="7" t="s">
        <v>17</v>
      </c>
      <c r="C17" s="10">
        <f>+C18</f>
        <v>1859000000</v>
      </c>
      <c r="D17" s="10">
        <f>+D18</f>
        <v>1859000000</v>
      </c>
    </row>
    <row r="18" spans="1:4" ht="22.5" customHeight="1" x14ac:dyDescent="0.35">
      <c r="A18" s="4" t="s">
        <v>16</v>
      </c>
      <c r="B18" s="7" t="s">
        <v>15</v>
      </c>
      <c r="C18" s="10">
        <f>+C19</f>
        <v>1859000000</v>
      </c>
      <c r="D18" s="10">
        <f>+D19</f>
        <v>1859000000</v>
      </c>
    </row>
    <row r="19" spans="1:4" ht="22.5" customHeight="1" x14ac:dyDescent="0.35">
      <c r="A19" s="2" t="s">
        <v>14</v>
      </c>
      <c r="B19" s="8" t="s">
        <v>13</v>
      </c>
      <c r="C19" s="11">
        <v>1859000000</v>
      </c>
      <c r="D19" s="11">
        <v>1859000000</v>
      </c>
    </row>
    <row r="20" spans="1:4" s="9" customFormat="1" ht="15" x14ac:dyDescent="0.35">
      <c r="A20" s="4" t="s">
        <v>12</v>
      </c>
      <c r="B20" s="7" t="s">
        <v>11</v>
      </c>
      <c r="C20" s="10">
        <f>+C21</f>
        <v>66229000</v>
      </c>
      <c r="D20" s="10">
        <f>+D21</f>
        <v>66229000</v>
      </c>
    </row>
    <row r="21" spans="1:4" x14ac:dyDescent="0.35">
      <c r="A21" s="2" t="s">
        <v>10</v>
      </c>
      <c r="B21" s="8" t="s">
        <v>9</v>
      </c>
      <c r="C21" s="11">
        <f>+C22</f>
        <v>66229000</v>
      </c>
      <c r="D21" s="11">
        <f>+D22</f>
        <v>66229000</v>
      </c>
    </row>
    <row r="22" spans="1:4" ht="32" x14ac:dyDescent="0.35">
      <c r="A22" s="2" t="s">
        <v>8</v>
      </c>
      <c r="B22" s="8" t="s">
        <v>7</v>
      </c>
      <c r="C22" s="11">
        <v>66229000</v>
      </c>
      <c r="D22" s="11">
        <v>66229000</v>
      </c>
    </row>
    <row r="23" spans="1:4" x14ac:dyDescent="0.35">
      <c r="A23" s="2" t="s">
        <v>6</v>
      </c>
      <c r="B23" s="8" t="s">
        <v>5</v>
      </c>
      <c r="C23" s="11">
        <v>112560000</v>
      </c>
      <c r="D23" s="11">
        <v>112560000</v>
      </c>
    </row>
    <row r="24" spans="1:4" x14ac:dyDescent="0.35">
      <c r="A24" s="2" t="s">
        <v>4</v>
      </c>
      <c r="B24" s="7" t="s">
        <v>3</v>
      </c>
      <c r="C24" s="10">
        <f>+C25</f>
        <v>90497000</v>
      </c>
      <c r="D24" s="10">
        <f>+D25</f>
        <v>90497000</v>
      </c>
    </row>
    <row r="25" spans="1:4" x14ac:dyDescent="0.35">
      <c r="A25" s="2" t="s">
        <v>2</v>
      </c>
      <c r="B25" s="8" t="s">
        <v>1</v>
      </c>
      <c r="C25" s="11">
        <v>90497000</v>
      </c>
      <c r="D25" s="11">
        <v>90497000</v>
      </c>
    </row>
    <row r="26" spans="1:4" x14ac:dyDescent="0.35">
      <c r="A26" s="23"/>
      <c r="B26" s="25"/>
      <c r="C26" s="11"/>
      <c r="D26" s="11"/>
    </row>
    <row r="27" spans="1:4" ht="30.75" customHeight="1" x14ac:dyDescent="0.35">
      <c r="A27" s="36" t="s">
        <v>42</v>
      </c>
      <c r="B27" s="37"/>
      <c r="C27" s="19">
        <f t="shared" ref="C27:D29" si="0">+C28</f>
        <v>0</v>
      </c>
      <c r="D27" s="19">
        <f t="shared" si="0"/>
        <v>0</v>
      </c>
    </row>
    <row r="28" spans="1:4" ht="30.75" customHeight="1" x14ac:dyDescent="0.35">
      <c r="A28" s="2" t="s">
        <v>43</v>
      </c>
      <c r="B28" s="24" t="s">
        <v>44</v>
      </c>
      <c r="C28" s="13">
        <f t="shared" si="0"/>
        <v>0</v>
      </c>
      <c r="D28" s="13">
        <f t="shared" si="0"/>
        <v>0</v>
      </c>
    </row>
    <row r="29" spans="1:4" ht="30.75" customHeight="1" x14ac:dyDescent="0.35">
      <c r="A29" s="2" t="s">
        <v>45</v>
      </c>
      <c r="B29" s="24" t="s">
        <v>46</v>
      </c>
      <c r="C29" s="13">
        <f t="shared" si="0"/>
        <v>0</v>
      </c>
      <c r="D29" s="13">
        <f t="shared" si="0"/>
        <v>0</v>
      </c>
    </row>
    <row r="30" spans="1:4" ht="30.75" customHeight="1" x14ac:dyDescent="0.35">
      <c r="A30" s="2" t="s">
        <v>47</v>
      </c>
      <c r="B30" s="24" t="s">
        <v>48</v>
      </c>
      <c r="C30" s="13">
        <v>0</v>
      </c>
      <c r="D30" s="13">
        <v>0</v>
      </c>
    </row>
    <row r="31" spans="1:4" x14ac:dyDescent="0.35">
      <c r="A31" s="23"/>
      <c r="B31" s="24"/>
      <c r="C31" s="13"/>
      <c r="D31" s="13"/>
    </row>
    <row r="32" spans="1:4" ht="17.5" x14ac:dyDescent="0.35">
      <c r="A32" s="29" t="s">
        <v>41</v>
      </c>
      <c r="B32" s="30"/>
      <c r="C32" s="20">
        <f>+C33+C34</f>
        <v>27103942632</v>
      </c>
      <c r="D32" s="20">
        <f>+D33+D34</f>
        <v>27103942632</v>
      </c>
    </row>
    <row r="33" spans="1:4" ht="76" customHeight="1" x14ac:dyDescent="0.35">
      <c r="A33" s="2" t="s">
        <v>54</v>
      </c>
      <c r="B33" s="3" t="s">
        <v>51</v>
      </c>
      <c r="C33" s="14">
        <v>16224489129</v>
      </c>
      <c r="D33" s="14">
        <v>16224489129</v>
      </c>
    </row>
    <row r="34" spans="1:4" ht="44.25" customHeight="1" x14ac:dyDescent="0.35">
      <c r="A34" s="2" t="s">
        <v>53</v>
      </c>
      <c r="B34" s="3" t="s">
        <v>52</v>
      </c>
      <c r="C34" s="15">
        <v>10879453503</v>
      </c>
      <c r="D34" s="15">
        <v>10879453503</v>
      </c>
    </row>
    <row r="35" spans="1:4" ht="27" customHeight="1" x14ac:dyDescent="0.35">
      <c r="A35" s="34" t="s">
        <v>0</v>
      </c>
      <c r="B35" s="35"/>
      <c r="C35" s="20">
        <f>C7+C27+C32</f>
        <v>47301000000</v>
      </c>
      <c r="D35" s="20">
        <f>D7+D27+D32</f>
        <v>48684975830</v>
      </c>
    </row>
    <row r="36" spans="1:4" ht="40.5" customHeight="1" x14ac:dyDescent="0.35">
      <c r="A36" s="33"/>
      <c r="B36" s="33"/>
      <c r="C36" s="33"/>
    </row>
    <row r="37" spans="1:4" x14ac:dyDescent="0.35">
      <c r="A37" s="26"/>
    </row>
    <row r="38" spans="1:4" x14ac:dyDescent="0.35">
      <c r="C38" s="27"/>
    </row>
    <row r="40" spans="1:4" x14ac:dyDescent="0.35">
      <c r="C40" s="28"/>
    </row>
  </sheetData>
  <mergeCells count="6">
    <mergeCell ref="A32:B32"/>
    <mergeCell ref="A2:C2"/>
    <mergeCell ref="A3:C3"/>
    <mergeCell ref="A36:C36"/>
    <mergeCell ref="A35:B35"/>
    <mergeCell ref="A27:B2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8D263B8E4BF94A8C673BA7205323F3" ma:contentTypeVersion="15" ma:contentTypeDescription="Crear nuevo documento." ma:contentTypeScope="" ma:versionID="bfeda6dd572c99231ee6a429bec6412c">
  <xsd:schema xmlns:xsd="http://www.w3.org/2001/XMLSchema" xmlns:xs="http://www.w3.org/2001/XMLSchema" xmlns:p="http://schemas.microsoft.com/office/2006/metadata/properties" xmlns:ns2="d2286378-f039-41b6-b8b2-467a43f86776" xmlns:ns3="5536e119-a82e-457d-af87-862825ae44fc" targetNamespace="http://schemas.microsoft.com/office/2006/metadata/properties" ma:root="true" ma:fieldsID="cd6e766c417da0ec587e69ff663652c5" ns2:_="" ns3:_="">
    <xsd:import namespace="d2286378-f039-41b6-b8b2-467a43f86776"/>
    <xsd:import namespace="5536e119-a82e-457d-af87-862825ae44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286378-f039-41b6-b8b2-467a43f867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31a7018-8169-4f7c-b91c-e2150692b4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6e119-a82e-457d-af87-862825ae44f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95d3e7d-0468-46ff-86d3-6d9ebef9830e}" ma:internalName="TaxCatchAll" ma:showField="CatchAllData" ma:web="5536e119-a82e-457d-af87-862825ae44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286378-f039-41b6-b8b2-467a43f86776">
      <Terms xmlns="http://schemas.microsoft.com/office/infopath/2007/PartnerControls"/>
    </lcf76f155ced4ddcb4097134ff3c332f>
    <TaxCatchAll xmlns="5536e119-a82e-457d-af87-862825ae44fc" xsi:nil="true"/>
  </documentManagement>
</p:properties>
</file>

<file path=customXml/itemProps1.xml><?xml version="1.0" encoding="utf-8"?>
<ds:datastoreItem xmlns:ds="http://schemas.openxmlformats.org/officeDocument/2006/customXml" ds:itemID="{DF2D44E2-60AC-4B8A-8D31-EF4AB60109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872179-86E2-4046-8E81-A3067E620C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286378-f039-41b6-b8b2-467a43f86776"/>
    <ds:schemaRef ds:uri="5536e119-a82e-457d-af87-862825ae44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590158-5613-4FF0-BCC0-D4D43A10A88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2286378-f039-41b6-b8b2-467a43f86776"/>
    <ds:schemaRef ds:uri="5536e119-a82e-457d-af87-862825ae44f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Pto 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Nohora Cristina Rodriguez Urquijo</dc:creator>
  <cp:lastModifiedBy>Margarita Maria Rivera Agudelo</cp:lastModifiedBy>
  <dcterms:created xsi:type="dcterms:W3CDTF">2022-02-01T23:37:10Z</dcterms:created>
  <dcterms:modified xsi:type="dcterms:W3CDTF">2023-08-17T22:47:15Z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0x010100FD8D263B8E4BF94A8C673BA7205323F3</vt:lpwstr>
  </property>
  <property fmtid="{D5CDD505-2E9C-101B-9397-08002B2CF9AE}" pid="3" name="MediaServiceImageTags">
    <vt:lpwstr/>
  </property>
</Properties>
</file>